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zena.burczek\OneDrive - Hypoport AG\01__Kreis Web-Entwicklung\Konzeption\2021\Rentenlückenrechner\"/>
    </mc:Choice>
  </mc:AlternateContent>
  <xr:revisionPtr revIDLastSave="166" documentId="8_{EAB5BD89-6AC3-40B0-BA19-069439C9A8B0}" xr6:coauthVersionLast="44" xr6:coauthVersionMax="44" xr10:uidLastSave="{6ED1B9BE-9EA1-4747-8573-C7738A1FDB24}"/>
  <bookViews>
    <workbookView xWindow="28680" yWindow="-120" windowWidth="29040" windowHeight="15990" xr2:uid="{EF43CBF4-4D5F-4BB5-9472-BF31A95C4C08}"/>
  </bookViews>
  <sheets>
    <sheet name="Rentenlückenrechner" sheetId="1" r:id="rId1"/>
  </sheets>
  <definedNames>
    <definedName name="_xlnm.Print_Area" localSheetId="0">Rentenlückenrechner!$A$1:$G$46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4" i="1"/>
  <c r="D16" i="1" s="1"/>
  <c r="D13" i="1"/>
  <c r="D6" i="1"/>
  <c r="D15" i="1" l="1"/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  </author>
  </authors>
  <commentList>
    <comment ref="B14" authorId="0" shapeId="0" xr:uid="{843EFCAE-F2AE-4986-B7DC-81FEE0C7050A}">
      <text>
        <r>
          <rPr>
            <sz val="9"/>
            <color indexed="81"/>
            <rFont val="Segoe UI"/>
            <family val="2"/>
          </rPr>
          <t>Nettoeinkommen beim Renteneintrittsalter inkl. einer jährlichen Gehaltserhöhung.</t>
        </r>
      </text>
    </comment>
    <comment ref="B15" authorId="0" shapeId="0" xr:uid="{2051A1CF-736E-4192-B1F7-B31449B86489}">
      <text>
        <r>
          <rPr>
            <sz val="9"/>
            <color indexed="81"/>
            <rFont val="Segoe UI"/>
            <family val="2"/>
          </rPr>
          <t>Als Faustregel gilt, dass man im Alter 80% seines letzten Einkommens benötigt.</t>
        </r>
      </text>
    </comment>
    <comment ref="B16" authorId="0" shapeId="0" xr:uid="{D3CEBE9E-069C-4C64-9092-C3859A73DBF8}">
      <text>
        <r>
          <rPr>
            <sz val="9"/>
            <color indexed="81"/>
            <rFont val="Segoe UI"/>
            <family val="2"/>
          </rPr>
          <t>Laut Hochrechnungen der Deutschen Rentenversicherung wird die staatliche Rente voraussichtlich ca. 35-47% des letzten Einkommens betragen.</t>
        </r>
      </text>
    </comment>
  </commentList>
</comments>
</file>

<file path=xl/sharedStrings.xml><?xml version="1.0" encoding="utf-8"?>
<sst xmlns="http://schemas.openxmlformats.org/spreadsheetml/2006/main" count="18" uniqueCount="16">
  <si>
    <t>Rentenlückenrechner</t>
  </si>
  <si>
    <t>aktuelles Alter</t>
  </si>
  <si>
    <t>Jahre</t>
  </si>
  <si>
    <t xml:space="preserve">Renteneintritt </t>
  </si>
  <si>
    <t>Zeit bis zur Rente</t>
  </si>
  <si>
    <t>montliches Nettoeinkommen</t>
  </si>
  <si>
    <t>EUR</t>
  </si>
  <si>
    <t>Prozent</t>
  </si>
  <si>
    <t>Ergebnis</t>
  </si>
  <si>
    <t>Nettoeinkommen bei Renteneintritt</t>
  </si>
  <si>
    <t>benötigte Rente</t>
  </si>
  <si>
    <t xml:space="preserve">staatliche Rente </t>
  </si>
  <si>
    <t>Rentenlücke</t>
  </si>
  <si>
    <t>Monatliche Sparrate, um Rentenlücke zu schließen</t>
  </si>
  <si>
    <t>jährliche Gehaltserhöhung</t>
  </si>
  <si>
    <t>aktuelles Nettoeinkommen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</si>
</sst>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164" fontId="0" fillId="3" borderId="5" xfId="1" applyNumberFormat="1" applyFont="1" applyFill="1" applyBorder="1" applyAlignment="1">
      <alignment horizontal="right" vertical="center" indent="2"/>
    </xf>
    <xf numFmtId="0" fontId="0" fillId="3" borderId="0" xfId="0" applyFill="1"/>
    <xf numFmtId="0" fontId="4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right" vertical="center" indent="2"/>
    </xf>
    <xf numFmtId="0" fontId="2" fillId="3" borderId="4" xfId="0" applyFont="1" applyFill="1" applyBorder="1" applyAlignment="1">
      <alignment horizontal="left" vertical="center" indent="3"/>
    </xf>
    <xf numFmtId="0" fontId="2" fillId="3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right" vertical="center"/>
    </xf>
    <xf numFmtId="0" fontId="4" fillId="2" borderId="6" xfId="1" applyNumberFormat="1" applyFont="1" applyFill="1" applyBorder="1" applyAlignment="1">
      <alignment horizontal="center" vertical="center"/>
    </xf>
    <xf numFmtId="165" fontId="4" fillId="3" borderId="0" xfId="1" applyNumberFormat="1" applyFont="1" applyFill="1" applyAlignment="1">
      <alignment horizontal="left" vertical="center" indent="1"/>
    </xf>
    <xf numFmtId="0" fontId="6" fillId="3" borderId="0" xfId="0" applyFont="1" applyFill="1" applyAlignment="1">
      <alignment horizontal="right" vertical="center"/>
    </xf>
    <xf numFmtId="0" fontId="6" fillId="3" borderId="0" xfId="1" applyNumberFormat="1" applyFont="1" applyFill="1" applyAlignment="1">
      <alignment horizontal="center" vertical="center"/>
    </xf>
    <xf numFmtId="165" fontId="6" fillId="3" borderId="0" xfId="1" applyNumberFormat="1" applyFont="1" applyFill="1" applyAlignment="1">
      <alignment horizontal="left" vertical="center" indent="1"/>
    </xf>
    <xf numFmtId="0" fontId="0" fillId="3" borderId="4" xfId="0" applyFont="1" applyFill="1" applyBorder="1" applyAlignment="1">
      <alignment horizontal="left" vertical="center" indent="2"/>
    </xf>
    <xf numFmtId="0" fontId="0" fillId="3" borderId="0" xfId="0" applyFont="1" applyFill="1" applyAlignment="1">
      <alignment horizontal="right" vertical="center"/>
    </xf>
    <xf numFmtId="3" fontId="7" fillId="3" borderId="0" xfId="1" applyNumberFormat="1" applyFont="1" applyFill="1" applyAlignment="1">
      <alignment horizontal="center" vertical="center"/>
    </xf>
    <xf numFmtId="165" fontId="7" fillId="3" borderId="0" xfId="1" applyNumberFormat="1" applyFont="1" applyFill="1" applyAlignment="1">
      <alignment horizontal="left" vertical="center" indent="1"/>
    </xf>
    <xf numFmtId="3" fontId="4" fillId="2" borderId="6" xfId="1" applyNumberFormat="1" applyFont="1" applyFill="1" applyBorder="1" applyAlignment="1">
      <alignment horizontal="center" vertical="center"/>
    </xf>
    <xf numFmtId="10" fontId="6" fillId="3" borderId="0" xfId="2" applyNumberFormat="1" applyFont="1" applyFill="1" applyAlignment="1">
      <alignment horizontal="center" vertical="center"/>
    </xf>
    <xf numFmtId="2" fontId="6" fillId="3" borderId="0" xfId="2" applyNumberFormat="1" applyFont="1" applyFill="1" applyAlignment="1">
      <alignment horizontal="left" vertical="center" indent="1"/>
    </xf>
    <xf numFmtId="10" fontId="0" fillId="3" borderId="5" xfId="0" applyNumberFormat="1" applyFont="1" applyFill="1" applyBorder="1" applyAlignment="1">
      <alignment horizontal="right" vertical="center" indent="2"/>
    </xf>
    <xf numFmtId="0" fontId="8" fillId="3" borderId="7" xfId="0" applyFont="1" applyFill="1" applyBorder="1" applyAlignment="1">
      <alignment horizontal="left" vertical="center" indent="3"/>
    </xf>
    <xf numFmtId="0" fontId="8" fillId="3" borderId="8" xfId="0" applyFont="1" applyFill="1" applyBorder="1" applyAlignment="1">
      <alignment horizontal="right" vertical="center"/>
    </xf>
    <xf numFmtId="44" fontId="8" fillId="3" borderId="8" xfId="0" applyNumberFormat="1" applyFont="1" applyFill="1" applyBorder="1" applyAlignment="1">
      <alignment horizontal="center" vertical="center"/>
    </xf>
    <xf numFmtId="44" fontId="8" fillId="3" borderId="8" xfId="0" applyNumberFormat="1" applyFont="1" applyFill="1" applyBorder="1" applyAlignment="1">
      <alignment horizontal="left" vertical="center" indent="1"/>
    </xf>
    <xf numFmtId="44" fontId="8" fillId="3" borderId="9" xfId="0" applyNumberFormat="1" applyFont="1" applyFill="1" applyBorder="1" applyAlignment="1">
      <alignment horizontal="right" vertical="center" indent="2"/>
    </xf>
    <xf numFmtId="0" fontId="8" fillId="3" borderId="0" xfId="0" applyFont="1" applyFill="1" applyAlignment="1">
      <alignment horizontal="right" vertical="center"/>
    </xf>
    <xf numFmtId="165" fontId="8" fillId="3" borderId="0" xfId="1" applyNumberFormat="1" applyFont="1" applyFill="1" applyAlignment="1">
      <alignment horizontal="left" vertical="center" indent="1"/>
    </xf>
    <xf numFmtId="164" fontId="8" fillId="3" borderId="5" xfId="1" applyNumberFormat="1" applyFont="1" applyFill="1" applyBorder="1" applyAlignment="1">
      <alignment horizontal="right" vertical="center" indent="2"/>
    </xf>
    <xf numFmtId="165" fontId="7" fillId="3" borderId="0" xfId="1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165" fontId="11" fillId="3" borderId="0" xfId="0" applyNumberFormat="1" applyFont="1" applyFill="1" applyAlignment="1">
      <alignment horizontal="left" vertical="center" indent="1"/>
    </xf>
    <xf numFmtId="44" fontId="0" fillId="3" borderId="5" xfId="0" applyNumberFormat="1" applyFont="1" applyFill="1" applyBorder="1" applyAlignment="1">
      <alignment horizontal="right" indent="2"/>
    </xf>
    <xf numFmtId="0" fontId="2" fillId="3" borderId="8" xfId="0" applyFont="1" applyFill="1" applyBorder="1" applyAlignment="1">
      <alignment vertical="center"/>
    </xf>
    <xf numFmtId="165" fontId="0" fillId="3" borderId="8" xfId="0" applyNumberFormat="1" applyFont="1" applyFill="1" applyBorder="1" applyAlignment="1">
      <alignment horizontal="left" vertical="center" indent="1"/>
    </xf>
    <xf numFmtId="0" fontId="0" fillId="3" borderId="9" xfId="0" applyFont="1" applyFill="1" applyBorder="1" applyAlignment="1">
      <alignment horizontal="right" indent="2"/>
    </xf>
    <xf numFmtId="0" fontId="0" fillId="3" borderId="0" xfId="0" applyFont="1" applyFill="1"/>
    <xf numFmtId="165" fontId="8" fillId="3" borderId="0" xfId="1" applyNumberFormat="1" applyFont="1" applyFill="1" applyAlignment="1">
      <alignment horizontal="center" vertical="center"/>
    </xf>
    <xf numFmtId="165" fontId="9" fillId="3" borderId="0" xfId="1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11" fillId="3" borderId="8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/>
    </xf>
    <xf numFmtId="0" fontId="4" fillId="3" borderId="4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left" vertical="center" indent="1"/>
    </xf>
    <xf numFmtId="0" fontId="10" fillId="3" borderId="4" xfId="0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horizontal="left" vertical="center" indent="1"/>
    </xf>
    <xf numFmtId="0" fontId="12" fillId="3" borderId="0" xfId="0" applyFont="1" applyFill="1" applyAlignment="1">
      <alignment horizontal="right" vertical="center"/>
    </xf>
    <xf numFmtId="165" fontId="12" fillId="3" borderId="0" xfId="1" applyNumberFormat="1" applyFont="1" applyFill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 applyAlignment="1">
      <alignment horizontal="left"/>
    </xf>
    <xf numFmtId="0" fontId="0" fillId="3" borderId="0" xfId="0" applyFont="1" applyFill="1" applyBorder="1"/>
    <xf numFmtId="0" fontId="0" fillId="3" borderId="5" xfId="0" applyFont="1" applyFill="1" applyBorder="1"/>
    <xf numFmtId="0" fontId="0" fillId="3" borderId="7" xfId="0" applyFont="1" applyFill="1" applyBorder="1" applyAlignment="1">
      <alignment horizontal="left"/>
    </xf>
    <xf numFmtId="0" fontId="0" fillId="3" borderId="8" xfId="0" applyFont="1" applyFill="1" applyBorder="1"/>
    <xf numFmtId="0" fontId="0" fillId="3" borderId="9" xfId="0" applyFont="1" applyFill="1" applyBorder="1"/>
    <xf numFmtId="0" fontId="0" fillId="3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C5-49EA-B8E9-69111AA7207E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C5-49EA-B8E9-69111AA7207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DC5-49EA-B8E9-69111AA7207E}"/>
              </c:ext>
            </c:extLst>
          </c:dPt>
          <c:dLbls>
            <c:dLbl>
              <c:idx val="0"/>
              <c:layout>
                <c:manualLayout>
                  <c:x val="-4.5045045045046693E-3"/>
                  <c:y val="-0.342592592592592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5-49EA-B8E9-69111AA7207E}"/>
                </c:ext>
              </c:extLst>
            </c:dLbl>
            <c:dLbl>
              <c:idx val="1"/>
              <c:layout>
                <c:manualLayout>
                  <c:x val="-0.12612612612612611"/>
                  <c:y val="0.138888888888888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5-49EA-B8E9-69111AA7207E}"/>
                </c:ext>
              </c:extLst>
            </c:dLbl>
            <c:dLbl>
              <c:idx val="2"/>
              <c:layout>
                <c:manualLayout>
                  <c:x val="-0.16216216216216217"/>
                  <c:y val="-9.722222222222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5-49EA-B8E9-69111AA72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Rentenlückenrechner!$B$15:$B$17</c:f>
              <c:strCache>
                <c:ptCount val="3"/>
                <c:pt idx="0">
                  <c:v>benötigte Rente</c:v>
                </c:pt>
                <c:pt idx="1">
                  <c:v>staatliche Rente </c:v>
                </c:pt>
                <c:pt idx="2">
                  <c:v>Rentenlücke</c:v>
                </c:pt>
              </c:strCache>
            </c:strRef>
          </c:cat>
          <c:val>
            <c:numRef>
              <c:f>Rentenlückenrechner!$D$15:$D$17</c:f>
              <c:numCache>
                <c:formatCode>#,##0\ "€"</c:formatCode>
                <c:ptCount val="3"/>
                <c:pt idx="0">
                  <c:v>2590.7749316545282</c:v>
                </c:pt>
                <c:pt idx="1">
                  <c:v>1327.7721524729454</c:v>
                </c:pt>
                <c:pt idx="2">
                  <c:v>1263.0027791815828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5-49EA-B8E9-69111AA72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808236933346277E-2"/>
          <c:y val="0.15054379509094026"/>
          <c:w val="0.94084443148310182"/>
          <c:h val="0.76591355728775123"/>
        </c:manualLayout>
      </c:layout>
      <c:pieChart>
        <c:varyColors val="1"/>
        <c:ser>
          <c:idx val="1"/>
          <c:order val="0"/>
          <c:spPr>
            <a:solidFill>
              <a:srgbClr val="0070C0"/>
            </a:solidFill>
            <a:ln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0-40D5-9339-2F447F9203EA}"/>
              </c:ext>
            </c:extLst>
          </c:dPt>
          <c:dLbls>
            <c:dLbl>
              <c:idx val="0"/>
              <c:layout>
                <c:manualLayout>
                  <c:x val="2.1629070014896785E-2"/>
                  <c:y val="-0.3561095204008589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6D1FA8E-1224-427E-A7B1-AEBF9363E2F2}" type="VALUE">
                      <a:rPr lang="en-US" sz="1100" b="1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94238683127572"/>
                      <c:h val="0.26780569514237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C0-40D5-9339-2F447F920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Rentenlückenrechner!$D$18</c:f>
              <c:numCache>
                <c:formatCode>#,##0\ "€"</c:formatCode>
                <c:ptCount val="1"/>
                <c:pt idx="0">
                  <c:v>163.27279517197806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C0-40D5-9339-2F447F920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gleich.de/anlagetipps.html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19</xdr:row>
      <xdr:rowOff>138112</xdr:rowOff>
    </xdr:from>
    <xdr:to>
      <xdr:col>4</xdr:col>
      <xdr:colOff>581025</xdr:colOff>
      <xdr:row>34</xdr:row>
      <xdr:rowOff>23812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D7BA499-D72E-4746-96E3-2F2733B92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838200</xdr:colOff>
      <xdr:row>21</xdr:row>
      <xdr:rowOff>95250</xdr:rowOff>
    </xdr:from>
    <xdr:to>
      <xdr:col>3</xdr:col>
      <xdr:colOff>552450</xdr:colOff>
      <xdr:row>30</xdr:row>
      <xdr:rowOff>57150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ED05A9E3-AC31-4230-A9B0-6F65EA689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326566</xdr:colOff>
      <xdr:row>33</xdr:row>
      <xdr:rowOff>108857</xdr:rowOff>
    </xdr:from>
    <xdr:to>
      <xdr:col>4</xdr:col>
      <xdr:colOff>578298</xdr:colOff>
      <xdr:row>34</xdr:row>
      <xdr:rowOff>170090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8B624779-7683-43D7-B384-77FDD04759BC}"/>
            </a:ext>
          </a:extLst>
        </xdr:cNvPr>
        <xdr:cNvSpPr txBox="1"/>
      </xdr:nvSpPr>
      <xdr:spPr>
        <a:xfrm>
          <a:off x="440866" y="7995557"/>
          <a:ext cx="2728232" cy="2517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monatliche Sparrate, um Rentenlücke zu schließen</a:t>
          </a:r>
        </a:p>
      </xdr:txBody>
    </xdr:sp>
    <xdr:clientData/>
  </xdr:twoCellAnchor>
  <xdr:twoCellAnchor>
    <xdr:from>
      <xdr:col>1</xdr:col>
      <xdr:colOff>313265</xdr:colOff>
      <xdr:row>34</xdr:row>
      <xdr:rowOff>15881</xdr:rowOff>
    </xdr:from>
    <xdr:to>
      <xdr:col>1</xdr:col>
      <xdr:colOff>360890</xdr:colOff>
      <xdr:row>34</xdr:row>
      <xdr:rowOff>68798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49131A7F-975E-4BCF-BBA8-B1D52AF8F21A}"/>
            </a:ext>
          </a:extLst>
        </xdr:cNvPr>
        <xdr:cNvSpPr/>
      </xdr:nvSpPr>
      <xdr:spPr>
        <a:xfrm>
          <a:off x="427565" y="8093081"/>
          <a:ext cx="47625" cy="52917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183174</xdr:colOff>
      <xdr:row>35</xdr:row>
      <xdr:rowOff>131884</xdr:rowOff>
    </xdr:from>
    <xdr:to>
      <xdr:col>5</xdr:col>
      <xdr:colOff>2</xdr:colOff>
      <xdr:row>41</xdr:row>
      <xdr:rowOff>87923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F7F7B00-33FA-40BA-96CA-C269C18DFB97}"/>
            </a:ext>
          </a:extLst>
        </xdr:cNvPr>
        <xdr:cNvSpPr txBox="1"/>
      </xdr:nvSpPr>
      <xdr:spPr>
        <a:xfrm>
          <a:off x="300405" y="8418634"/>
          <a:ext cx="2938097" cy="967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de-DE" sz="1100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Finden Sie heraus, mit welcher Geldanlage Sie Ihre Rentenlücke am besten schließen können. Unsere Seite Anlagetipps hilft Ihnen dabei.</a:t>
          </a:r>
          <a:endParaRPr lang="de-DE" sz="1100" i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183172</xdr:colOff>
      <xdr:row>42</xdr:row>
      <xdr:rowOff>1</xdr:rowOff>
    </xdr:from>
    <xdr:to>
      <xdr:col>3</xdr:col>
      <xdr:colOff>110653</xdr:colOff>
      <xdr:row>43</xdr:row>
      <xdr:rowOff>153369</xdr:rowOff>
    </xdr:to>
    <xdr:pic>
      <xdr:nvPicPr>
        <xdr:cNvPr id="4" name="Grafi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987DEB-BC4D-4DB8-8A61-B4FE6BD5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403" y="9444405"/>
          <a:ext cx="1620000" cy="343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5438-E098-475B-8375-BEB4699CF984}">
  <sheetPr>
    <pageSetUpPr fitToPage="1"/>
  </sheetPr>
  <dimension ref="A1:G47"/>
  <sheetViews>
    <sheetView tabSelected="1" showWhiteSpace="0" view="pageLayout" zoomScaleNormal="100" workbookViewId="0">
      <selection activeCell="D4" sqref="D4"/>
    </sheetView>
  </sheetViews>
  <sheetFormatPr baseColWidth="10" defaultColWidth="0" defaultRowHeight="15" zeroHeight="1" x14ac:dyDescent="0.25"/>
  <cols>
    <col min="1" max="1" width="1.5703125" style="2" customWidth="1"/>
    <col min="2" max="2" width="22.28515625" style="44" customWidth="1"/>
    <col min="3" max="3" width="1.42578125" style="39" customWidth="1"/>
    <col min="4" max="4" width="10.85546875" style="39" customWidth="1"/>
    <col min="5" max="5" width="9" style="39" customWidth="1"/>
    <col min="6" max="6" width="1.28515625" style="39" customWidth="1"/>
    <col min="7" max="7" width="1.5703125" style="2" customWidth="1"/>
    <col min="8" max="16384" width="11.42578125" style="2" hidden="1"/>
  </cols>
  <sheetData>
    <row r="1" spans="2:6" ht="7.5" customHeight="1" x14ac:dyDescent="0.25"/>
    <row r="2" spans="2:6" ht="30" customHeight="1" x14ac:dyDescent="0.25">
      <c r="B2" s="66" t="s">
        <v>0</v>
      </c>
      <c r="C2" s="67"/>
      <c r="D2" s="67"/>
      <c r="E2" s="3"/>
      <c r="F2" s="4"/>
    </row>
    <row r="3" spans="2:6" ht="11.25" customHeight="1" x14ac:dyDescent="0.25">
      <c r="B3" s="5"/>
      <c r="C3" s="6"/>
      <c r="D3" s="7"/>
      <c r="E3" s="8"/>
      <c r="F3" s="1"/>
    </row>
    <row r="4" spans="2:6" ht="30" customHeight="1" x14ac:dyDescent="0.25">
      <c r="B4" s="45" t="s">
        <v>1</v>
      </c>
      <c r="C4" s="9"/>
      <c r="D4" s="10">
        <v>30</v>
      </c>
      <c r="E4" s="11" t="s">
        <v>2</v>
      </c>
      <c r="F4" s="1"/>
    </row>
    <row r="5" spans="2:6" x14ac:dyDescent="0.25">
      <c r="B5" s="46" t="s">
        <v>3</v>
      </c>
      <c r="C5" s="12"/>
      <c r="D5" s="13">
        <v>67</v>
      </c>
      <c r="E5" s="14" t="s">
        <v>2</v>
      </c>
      <c r="F5" s="1"/>
    </row>
    <row r="6" spans="2:6" x14ac:dyDescent="0.25">
      <c r="B6" s="46" t="s">
        <v>4</v>
      </c>
      <c r="C6" s="12"/>
      <c r="D6" s="13">
        <f>D5-D4</f>
        <v>37</v>
      </c>
      <c r="E6" s="14" t="s">
        <v>2</v>
      </c>
      <c r="F6" s="1"/>
    </row>
    <row r="7" spans="2:6" x14ac:dyDescent="0.25">
      <c r="B7" s="15"/>
      <c r="C7" s="16"/>
      <c r="D7" s="17"/>
      <c r="E7" s="18"/>
      <c r="F7" s="1"/>
    </row>
    <row r="8" spans="2:6" ht="30" x14ac:dyDescent="0.25">
      <c r="B8" s="47" t="s">
        <v>5</v>
      </c>
      <c r="C8" s="9"/>
      <c r="D8" s="19">
        <v>1800</v>
      </c>
      <c r="E8" s="11" t="s">
        <v>6</v>
      </c>
      <c r="F8" s="1"/>
    </row>
    <row r="9" spans="2:6" ht="30" x14ac:dyDescent="0.25">
      <c r="B9" s="48" t="s">
        <v>14</v>
      </c>
      <c r="C9" s="12"/>
      <c r="D9" s="20">
        <v>1.6E-2</v>
      </c>
      <c r="E9" s="21" t="s">
        <v>7</v>
      </c>
      <c r="F9" s="22"/>
    </row>
    <row r="10" spans="2:6" ht="11.25" customHeight="1" x14ac:dyDescent="0.25">
      <c r="B10" s="23"/>
      <c r="C10" s="24"/>
      <c r="D10" s="25"/>
      <c r="E10" s="26"/>
      <c r="F10" s="27"/>
    </row>
    <row r="11" spans="2:6" ht="11.25" customHeight="1" x14ac:dyDescent="0.25"/>
    <row r="12" spans="2:6" ht="30" customHeight="1" x14ac:dyDescent="0.25">
      <c r="B12" s="66" t="s">
        <v>8</v>
      </c>
      <c r="C12" s="67"/>
      <c r="D12" s="67"/>
      <c r="E12" s="3"/>
      <c r="F12" s="4"/>
    </row>
    <row r="13" spans="2:6" ht="30" x14ac:dyDescent="0.25">
      <c r="B13" s="49" t="s">
        <v>15</v>
      </c>
      <c r="C13" s="28"/>
      <c r="D13" s="40">
        <f>D8</f>
        <v>1800</v>
      </c>
      <c r="E13" s="29"/>
      <c r="F13" s="30"/>
    </row>
    <row r="14" spans="2:6" ht="30" x14ac:dyDescent="0.25">
      <c r="B14" s="49" t="s">
        <v>9</v>
      </c>
      <c r="C14" s="28"/>
      <c r="D14" s="40">
        <f>D8*(1+D9)^D6</f>
        <v>3238.46866456816</v>
      </c>
      <c r="E14" s="31"/>
      <c r="F14" s="30"/>
    </row>
    <row r="15" spans="2:6" ht="20.100000000000001" customHeight="1" x14ac:dyDescent="0.25">
      <c r="B15" s="50" t="s">
        <v>10</v>
      </c>
      <c r="C15" s="32"/>
      <c r="D15" s="41">
        <f>0.8*D14</f>
        <v>2590.7749316545282</v>
      </c>
      <c r="E15" s="31"/>
      <c r="F15" s="30"/>
    </row>
    <row r="16" spans="2:6" ht="20.100000000000001" customHeight="1" x14ac:dyDescent="0.25">
      <c r="B16" s="53" t="s">
        <v>11</v>
      </c>
      <c r="C16" s="54"/>
      <c r="D16" s="55">
        <f>AVERAGE(0.35*D14,0.47*D14)</f>
        <v>1327.7721524729454</v>
      </c>
      <c r="E16" s="31"/>
      <c r="F16" s="30"/>
    </row>
    <row r="17" spans="2:6" ht="20.100000000000001" customHeight="1" x14ac:dyDescent="0.25">
      <c r="B17" s="51" t="s">
        <v>12</v>
      </c>
      <c r="C17" s="33"/>
      <c r="D17" s="42">
        <f>D15-D16</f>
        <v>1263.0027791815828</v>
      </c>
      <c r="E17" s="34"/>
      <c r="F17" s="35"/>
    </row>
    <row r="18" spans="2:6" ht="45" x14ac:dyDescent="0.25">
      <c r="B18" s="52" t="s">
        <v>13</v>
      </c>
      <c r="C18" s="36"/>
      <c r="D18" s="43">
        <f>AVERAGE(D15/12,D16/12)</f>
        <v>163.27279517197806</v>
      </c>
      <c r="E18" s="37"/>
      <c r="F18" s="38"/>
    </row>
    <row r="19" spans="2:6" ht="11.25" customHeight="1" x14ac:dyDescent="0.25"/>
    <row r="20" spans="2:6" x14ac:dyDescent="0.25">
      <c r="B20" s="56"/>
      <c r="C20" s="57"/>
      <c r="D20" s="57"/>
      <c r="E20" s="57"/>
      <c r="F20" s="58"/>
    </row>
    <row r="21" spans="2:6" x14ac:dyDescent="0.25">
      <c r="B21" s="59"/>
      <c r="C21" s="60"/>
      <c r="D21" s="60"/>
      <c r="E21" s="60"/>
      <c r="F21" s="61"/>
    </row>
    <row r="22" spans="2:6" x14ac:dyDescent="0.25">
      <c r="B22" s="59"/>
      <c r="C22" s="60"/>
      <c r="D22" s="60"/>
      <c r="E22" s="60"/>
      <c r="F22" s="61"/>
    </row>
    <row r="23" spans="2:6" x14ac:dyDescent="0.25">
      <c r="B23" s="59"/>
      <c r="C23" s="60"/>
      <c r="D23" s="60"/>
      <c r="E23" s="60"/>
      <c r="F23" s="61"/>
    </row>
    <row r="24" spans="2:6" x14ac:dyDescent="0.25">
      <c r="B24" s="59"/>
      <c r="C24" s="60"/>
      <c r="D24" s="60"/>
      <c r="E24" s="60"/>
      <c r="F24" s="61"/>
    </row>
    <row r="25" spans="2:6" x14ac:dyDescent="0.25">
      <c r="B25" s="59"/>
      <c r="C25" s="60"/>
      <c r="D25" s="60"/>
      <c r="E25" s="60"/>
      <c r="F25" s="61"/>
    </row>
    <row r="26" spans="2:6" x14ac:dyDescent="0.25">
      <c r="B26" s="59"/>
      <c r="C26" s="60"/>
      <c r="D26" s="60"/>
      <c r="E26" s="60"/>
      <c r="F26" s="61"/>
    </row>
    <row r="27" spans="2:6" x14ac:dyDescent="0.25">
      <c r="B27" s="59"/>
      <c r="C27" s="60"/>
      <c r="D27" s="60"/>
      <c r="E27" s="60"/>
      <c r="F27" s="61"/>
    </row>
    <row r="28" spans="2:6" x14ac:dyDescent="0.25">
      <c r="B28" s="59"/>
      <c r="C28" s="60"/>
      <c r="D28" s="60"/>
      <c r="E28" s="60"/>
      <c r="F28" s="61"/>
    </row>
    <row r="29" spans="2:6" x14ac:dyDescent="0.25">
      <c r="B29" s="59"/>
      <c r="C29" s="60"/>
      <c r="D29" s="60"/>
      <c r="E29" s="60"/>
      <c r="F29" s="61"/>
    </row>
    <row r="30" spans="2:6" x14ac:dyDescent="0.25">
      <c r="B30" s="59"/>
      <c r="C30" s="60"/>
      <c r="D30" s="60"/>
      <c r="E30" s="60"/>
      <c r="F30" s="61"/>
    </row>
    <row r="31" spans="2:6" x14ac:dyDescent="0.25">
      <c r="B31" s="59"/>
      <c r="C31" s="60"/>
      <c r="D31" s="60"/>
      <c r="E31" s="60"/>
      <c r="F31" s="61"/>
    </row>
    <row r="32" spans="2:6" x14ac:dyDescent="0.25">
      <c r="B32" s="59"/>
      <c r="C32" s="60"/>
      <c r="D32" s="60"/>
      <c r="E32" s="60"/>
      <c r="F32" s="61"/>
    </row>
    <row r="33" spans="2:6" x14ac:dyDescent="0.25">
      <c r="B33" s="59"/>
      <c r="C33" s="60"/>
      <c r="D33" s="60"/>
      <c r="E33" s="60"/>
      <c r="F33" s="61"/>
    </row>
    <row r="34" spans="2:6" x14ac:dyDescent="0.25">
      <c r="B34" s="59"/>
      <c r="C34" s="60"/>
      <c r="D34" s="60"/>
      <c r="E34" s="60"/>
      <c r="F34" s="61"/>
    </row>
    <row r="35" spans="2:6" x14ac:dyDescent="0.25">
      <c r="B35" s="59"/>
      <c r="C35" s="60"/>
      <c r="D35" s="60"/>
      <c r="E35" s="60"/>
      <c r="F35" s="61"/>
    </row>
    <row r="36" spans="2:6" x14ac:dyDescent="0.25">
      <c r="B36" s="59"/>
      <c r="C36" s="60"/>
      <c r="D36" s="60"/>
      <c r="E36" s="60"/>
      <c r="F36" s="61"/>
    </row>
    <row r="37" spans="2:6" x14ac:dyDescent="0.25">
      <c r="B37" s="59"/>
      <c r="C37" s="60"/>
      <c r="D37" s="60"/>
      <c r="E37" s="60"/>
      <c r="F37" s="61"/>
    </row>
    <row r="38" spans="2:6" x14ac:dyDescent="0.25">
      <c r="B38" s="59"/>
      <c r="C38" s="60"/>
      <c r="D38" s="60"/>
      <c r="E38" s="60"/>
      <c r="F38" s="61"/>
    </row>
    <row r="39" spans="2:6" x14ac:dyDescent="0.25">
      <c r="B39" s="59"/>
      <c r="C39" s="60"/>
      <c r="D39" s="60"/>
      <c r="E39" s="60"/>
      <c r="F39" s="61"/>
    </row>
    <row r="40" spans="2:6" ht="11.25" customHeight="1" x14ac:dyDescent="0.25">
      <c r="B40" s="59"/>
      <c r="C40" s="60"/>
      <c r="D40" s="60"/>
      <c r="E40" s="60"/>
      <c r="F40" s="61"/>
    </row>
    <row r="41" spans="2:6" ht="8.25" customHeight="1" x14ac:dyDescent="0.25">
      <c r="B41" s="59"/>
      <c r="C41" s="60"/>
      <c r="D41" s="60"/>
      <c r="E41" s="60"/>
      <c r="F41" s="61"/>
    </row>
    <row r="42" spans="2:6" ht="11.25" customHeight="1" x14ac:dyDescent="0.25">
      <c r="B42" s="59"/>
      <c r="C42" s="60"/>
      <c r="D42" s="60"/>
      <c r="E42" s="60"/>
      <c r="F42" s="61"/>
    </row>
    <row r="43" spans="2:6" x14ac:dyDescent="0.25">
      <c r="B43" s="59"/>
      <c r="C43" s="60"/>
      <c r="D43" s="60"/>
      <c r="E43" s="60"/>
      <c r="F43" s="61"/>
    </row>
    <row r="44" spans="2:6" x14ac:dyDescent="0.25">
      <c r="B44" s="59"/>
      <c r="C44" s="60"/>
      <c r="D44" s="60"/>
      <c r="E44" s="60"/>
      <c r="F44" s="61"/>
    </row>
    <row r="45" spans="2:6" ht="6.75" customHeight="1" x14ac:dyDescent="0.25">
      <c r="B45" s="62"/>
      <c r="C45" s="63"/>
      <c r="D45" s="63"/>
      <c r="E45" s="63"/>
      <c r="F45" s="64"/>
    </row>
    <row r="46" spans="2:6" x14ac:dyDescent="0.25">
      <c r="B46" s="65"/>
      <c r="C46" s="60"/>
      <c r="D46" s="60"/>
      <c r="E46" s="60"/>
      <c r="F46" s="60"/>
    </row>
    <row r="47" spans="2:6" x14ac:dyDescent="0.25"/>
  </sheetData>
  <mergeCells count="2">
    <mergeCell ref="B2:D2"/>
    <mergeCell ref="B12:D12"/>
  </mergeCells>
  <pageMargins left="0.7" right="0.7" top="0.78740157499999996" bottom="0.78740157499999996" header="0.3" footer="0.3"/>
  <pageSetup paperSize="8" fitToWidth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B8AC9923585444983A6EC719F9C8EC" ma:contentTypeVersion="14" ma:contentTypeDescription="Ein neues Dokument erstellen." ma:contentTypeScope="" ma:versionID="3768b45e93456388e936455692dab825">
  <xsd:schema xmlns:xsd="http://www.w3.org/2001/XMLSchema" xmlns:xs="http://www.w3.org/2001/XMLSchema" xmlns:p="http://schemas.microsoft.com/office/2006/metadata/properties" xmlns:ns3="bbeea779-5856-4d5b-977b-7537a7d28660" xmlns:ns4="60723aaa-f734-42cb-b187-e837e29c580b" targetNamespace="http://schemas.microsoft.com/office/2006/metadata/properties" ma:root="true" ma:fieldsID="3e4062aad61b8bd8951c9e55737d7056" ns3:_="" ns4:_="">
    <xsd:import namespace="bbeea779-5856-4d5b-977b-7537a7d28660"/>
    <xsd:import namespace="60723aaa-f734-42cb-b187-e837e29c58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ea779-5856-4d5b-977b-7537a7d286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23aaa-f734-42cb-b187-e837e29c580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CA9757-ADCE-4B59-AAB2-B06FC8022B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6D433-C4FC-425D-9F40-86C252F98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eea779-5856-4d5b-977b-7537a7d28660"/>
    <ds:schemaRef ds:uri="60723aaa-f734-42cb-b187-e837e29c5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EABDEA-F4BF-440A-85C3-D6B74E075F67}">
  <ds:schemaRefs>
    <ds:schemaRef ds:uri="http://purl.org/dc/elements/1.1/"/>
    <ds:schemaRef ds:uri="http://schemas.microsoft.com/office/2006/metadata/properties"/>
    <ds:schemaRef ds:uri="60723aaa-f734-42cb-b187-e837e29c580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beea779-5856-4d5b-977b-7537a7d2866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Rentenlückenrechner</vt:lpstr>
      <vt:lpstr>Rentenlückenrechner!Druckbereich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  </dc:creator>
  <cp:lastModifiedBy>Burczek, Bozena</cp:lastModifiedBy>
  <cp:lastPrinted>2021-09-06T06:23:49Z</cp:lastPrinted>
  <dcterms:created xsi:type="dcterms:W3CDTF">2021-09-03T12:45:16Z</dcterms:created>
  <dcterms:modified xsi:type="dcterms:W3CDTF">2021-09-27T09:52:31Z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0x01010048B8AC9923585444983A6EC719F9C8EC</vt:lpwstr>
  </property>
</Properties>
</file>